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940" windowHeight="11640" activeTab="0"/>
  </bookViews>
  <sheets>
    <sheet name="Grundeinstellungen" sheetId="1" r:id="rId1"/>
    <sheet name="EB_Rechner" sheetId="2" r:id="rId2"/>
  </sheets>
  <externalReferences>
    <externalReference r:id="rId5"/>
  </externalReferences>
  <definedNames>
    <definedName name="_xlnm.Print_Area" localSheetId="1">'EB_Rechner'!$A$1:$E$27</definedName>
    <definedName name="_xlnm.Print_Area" localSheetId="0">'Grundeinstellungen'!$A$1:$C$16</definedName>
    <definedName name="wsDatabase">'[1]ListeKinder'!$N$2:$N$130</definedName>
    <definedName name="Z_872FC07B_84DD_451E_A7D5_DFB8AA379D2B_.wvu.Cols" localSheetId="1" hidden="1">'EB_Rechner'!$D:$D,'EB_Rechner'!$F:$F</definedName>
    <definedName name="Z_872FC07B_84DD_451E_A7D5_DFB8AA379D2B_.wvu.PrintArea" localSheetId="1" hidden="1">'EB_Rechner'!$A$1:$E$24</definedName>
    <definedName name="Z_872FC07B_84DD_451E_A7D5_DFB8AA379D2B_.wvu.PrintArea" localSheetId="0" hidden="1">'Grundeinstellungen'!$A$2:$C$13</definedName>
  </definedNames>
  <calcPr fullCalcOnLoad="1"/>
</workbook>
</file>

<file path=xl/comments1.xml><?xml version="1.0" encoding="utf-8"?>
<comments xmlns="http://schemas.openxmlformats.org/spreadsheetml/2006/main">
  <authors>
    <author>Land O?</author>
  </authors>
  <commentList>
    <comment ref="B5" authorId="0">
      <text>
        <r>
          <rPr>
            <sz val="8"/>
            <rFont val="Tahoma"/>
            <family val="0"/>
          </rPr>
          <t xml:space="preserve">Der Elternbeitrag beträgt für halbtägige Inanspruchnahme 3% der Berechnungsgrundlage und wird mit 100% bewertet, 
mindestens jedoch 36,-- Euro.
§ 7 Abs.2 lit.a Elternbeitragsverordnung 2007
</t>
        </r>
      </text>
    </comment>
    <comment ref="B13" authorId="0">
      <text>
        <r>
          <rPr>
            <sz val="8"/>
            <rFont val="Tahoma"/>
            <family val="0"/>
          </rPr>
          <t xml:space="preserve">Vom ermittelten Familieneinkommen sind je weiterem nichtselbsterhaltungsfähigem Kind im Haushalt 200 Euro abzuziehen.
§ 1 Abs.7 Elternbeitragsverordnung 2007 
</t>
        </r>
      </text>
    </comment>
    <comment ref="B7" authorId="0">
      <text>
        <r>
          <rPr>
            <sz val="8"/>
            <rFont val="Tahoma"/>
            <family val="0"/>
          </rPr>
          <t xml:space="preserve">Dieser Beitrag ist mit mindestens 90 Euro festzulegen (=100%) und gilt für eine halbtägige Betreuung.
(7.30 Uhr bis 12.30 Uhr oder eine andere in etwa gleich lange Betreuungszeit)
§ 7 Abs.1 Elternbeitragsverordnung 2007 
</t>
        </r>
      </text>
    </comment>
    <comment ref="B9" authorId="0">
      <text>
        <r>
          <rPr>
            <sz val="8"/>
            <rFont val="Tahoma"/>
            <family val="0"/>
          </rPr>
          <t xml:space="preserve">Für die Inanspruchnahme einer längeren Öffnungszeit als der Mindestöffnungszeit beträgt der Elternbeitrag mindestens 133% (Halbtagestarif=100%).
§ 7 Abs.2 lit.c  Elternbeitragsverordnung 2007 
</t>
        </r>
      </text>
    </comment>
    <comment ref="B11" authorId="0">
      <text>
        <r>
          <rPr>
            <sz val="8"/>
            <rFont val="Tahoma"/>
            <family val="0"/>
          </rPr>
          <t xml:space="preserve">Werden Randzeiten (Früh- oder Spätdienst) angeboten, ist für die Inanspruchnahme je Randzeit ein Zuschlag von mindestens 5 % festzusetzen.
§ 5 Abs.2 Elternbeitragsverordnung 2007 
</t>
        </r>
      </text>
    </comment>
    <comment ref="B12" authorId="0">
      <text>
        <r>
          <rPr>
            <sz val="8"/>
            <rFont val="Tahoma"/>
            <family val="0"/>
          </rPr>
          <t xml:space="preserve">Besuchen mehrere Kinder eine Kinderbetreuungseinrichtung ist für das zweite oder weitere Kind ein Abschlag von maximal 20% festzusetzen.
§ 5 Abs.3 Elternbeitragsverordnung 2007 
</t>
        </r>
      </text>
    </comment>
    <comment ref="B6" authorId="0">
      <text>
        <r>
          <rPr>
            <sz val="8"/>
            <rFont val="Tahoma"/>
            <family val="0"/>
          </rPr>
          <t xml:space="preserve">Mindestbeitrag für alle Betreuungsformen
§ 3 Elternbeitragsverordnung 2007
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0"/>
          </rPr>
          <t xml:space="preserve">Dieser Beitrag ist mit mindestens 115% (Halbtagestarif=100%) festzulegen und gilt für eine Inanspruchnahme der 
Mindestöffnungszeit lt. § 9 Abs. 1 Oö. KBG  (7.30 Uhr bis 13.30 Uhr inkl. Mittagsbetreuung).
§ 7 Abs.2 lit.b Elternbeitragsverordnung 2007
</t>
        </r>
      </text>
    </comment>
  </commentList>
</comments>
</file>

<file path=xl/sharedStrings.xml><?xml version="1.0" encoding="utf-8"?>
<sst xmlns="http://schemas.openxmlformats.org/spreadsheetml/2006/main" count="39" uniqueCount="36">
  <si>
    <t>Arbeitsjahr</t>
  </si>
  <si>
    <t>2007/2008</t>
  </si>
  <si>
    <t>Individuelle Grundeinstellungen</t>
  </si>
  <si>
    <t>Höchstbeitrag - ganztags</t>
  </si>
  <si>
    <t>Grundeinstellungen für Zu- bzw. Abschläge</t>
  </si>
  <si>
    <t>Anmerkungen:</t>
  </si>
  <si>
    <t>Die Werte dieser Felder können geändert werden</t>
  </si>
  <si>
    <t>Generelle Festlegungen lt. Elternbeitragsverordnung</t>
  </si>
  <si>
    <t>Einzelberechnung des Elternbeitrages</t>
  </si>
  <si>
    <t>a)</t>
  </si>
  <si>
    <t xml:space="preserve">Berechnung der Inanspruchnahme </t>
  </si>
  <si>
    <t xml:space="preserve">halbtags </t>
  </si>
  <si>
    <t>Mindestöffnungszeit</t>
  </si>
  <si>
    <t>ganztags</t>
  </si>
  <si>
    <t xml:space="preserve">Zuschlag für Randzeiten </t>
  </si>
  <si>
    <t>Es besuchen weitere Kinder eine Kinderbetreuungseinrichtung</t>
  </si>
  <si>
    <t xml:space="preserve">INANSPRUCHNAHME </t>
  </si>
  <si>
    <t>b)</t>
  </si>
  <si>
    <t xml:space="preserve">mtl. Brutto-Familieneinkommen </t>
  </si>
  <si>
    <t>ANRECHENBARES EINKOMMEN</t>
  </si>
  <si>
    <t>Errechneter ELTERNBEITRAG</t>
  </si>
  <si>
    <t xml:space="preserve">Gewünschte Parameter/Werte eintragen </t>
  </si>
  <si>
    <t>Grundeinstellungen</t>
  </si>
  <si>
    <t>Höchstbeitrag - halbtags (=100%)</t>
  </si>
  <si>
    <t>Anteil Elternbeitrag von Berechnungsgrundlage</t>
  </si>
  <si>
    <t>Mindestbeitrag</t>
  </si>
  <si>
    <r>
      <t xml:space="preserve">Grundeinstellungen für die Elternbeiträge </t>
    </r>
    <r>
      <rPr>
        <b/>
        <sz val="8"/>
        <rFont val="Century Gothic"/>
        <family val="2"/>
      </rPr>
      <t>(lt. Elternbeitragsverordnung 2007)</t>
    </r>
  </si>
  <si>
    <t>Mindestvorgaben</t>
  </si>
  <si>
    <t>Grundeinstellungen für die Berechnung der Elternbeiträge</t>
  </si>
  <si>
    <r>
      <t>Name des Kindes:</t>
    </r>
    <r>
      <rPr>
        <b/>
        <sz val="12"/>
        <rFont val="Arial"/>
        <family val="2"/>
      </rPr>
      <t xml:space="preserve">  ................</t>
    </r>
  </si>
  <si>
    <t>Mindest-/
Höchstvorgaben</t>
  </si>
  <si>
    <t>Abschlag pro weiterem nicht selbsterhaltungsfähigem Kind im Haushalt</t>
  </si>
  <si>
    <t xml:space="preserve">Höchstbeitrag - Mindestöffnungszeit </t>
  </si>
  <si>
    <t>... weitere(s) nicht selbsterhaltungsfähige(s) Kind(er) im Haushalt</t>
  </si>
  <si>
    <t xml:space="preserve">Abschlag pro weiterem betreuten Kind </t>
  </si>
  <si>
    <t>Zuschlag je Randzeit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</si>
</sst>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EUR&quot;\ #,##0;\-&quot;EUR&quot;\ #,##0"/>
    <numFmt numFmtId="189" formatCode="&quot;EUR&quot;\ #,##0;[Red]\-&quot;EUR&quot;\ #,##0"/>
    <numFmt numFmtId="190" formatCode="&quot;EUR&quot;\ #,##0.00;\-&quot;EUR&quot;\ #,##0.00"/>
    <numFmt numFmtId="191" formatCode="&quot;EUR&quot;\ #,##0.00;[Red]\-&quot;EUR&quot;\ #,##0.00"/>
    <numFmt numFmtId="192" formatCode="_-&quot;EUR&quot;\ * #,##0_-;\-&quot;EUR&quot;\ * #,##0_-;_-&quot;EUR&quot;\ * &quot;-&quot;_-;_-@_-"/>
    <numFmt numFmtId="193" formatCode="_-&quot;EUR&quot;\ * #,##0.00_-;\-&quot;EUR&quot;\ * #,##0.00_-;_-&quot;EUR&quot;\ * &quot;-&quot;??_-;_-@_-"/>
    <numFmt numFmtId="194" formatCode="&quot;öS&quot;\ #,##0;\-&quot;öS&quot;\ #,##0"/>
    <numFmt numFmtId="195" formatCode="&quot;öS&quot;\ #,##0;[Red]\-&quot;öS&quot;\ #,##0"/>
    <numFmt numFmtId="196" formatCode="&quot;öS&quot;\ #,##0.00;\-&quot;öS&quot;\ #,##0.00"/>
    <numFmt numFmtId="197" formatCode="&quot;öS&quot;\ #,##0.00;[Red]\-&quot;öS&quot;\ #,##0.00"/>
    <numFmt numFmtId="198" formatCode="_-&quot;öS&quot;\ * #,##0_-;\-&quot;öS&quot;\ * #,##0_-;_-&quot;öS&quot;\ * &quot;-&quot;_-;_-@_-"/>
    <numFmt numFmtId="199" formatCode="_-&quot;öS&quot;\ * #,##0.00_-;\-&quot;öS&quot;\ * #,##0.00_-;_-&quot;öS&quot;\ * &quot;-&quot;??_-;_-@_-"/>
    <numFmt numFmtId="200" formatCode="h:mm"/>
    <numFmt numFmtId="201" formatCode="0.0"/>
    <numFmt numFmtId="202" formatCode="0.0000"/>
    <numFmt numFmtId="203" formatCode="0.000000"/>
    <numFmt numFmtId="204" formatCode="#,##0.00\ _E_U_R"/>
    <numFmt numFmtId="205" formatCode="0.0%"/>
    <numFmt numFmtId="206" formatCode="0.000"/>
    <numFmt numFmtId="207" formatCode="hh:mm;@"/>
    <numFmt numFmtId="208" formatCode="0.00000"/>
    <numFmt numFmtId="209" formatCode="&quot;öS&quot;\ #,##0"/>
    <numFmt numFmtId="210" formatCode="\K\i\n\d\ #,##0"/>
    <numFmt numFmtId="211" formatCode="\K\i\n\d\ ##0"/>
    <numFmt numFmtId="212" formatCode="&quot;öS&quot;\ #,##0.0"/>
    <numFmt numFmtId="213" formatCode="#,##0.00\ [$€-1]"/>
    <numFmt numFmtId="214" formatCode="#,##0.0\ [$€-1]"/>
    <numFmt numFmtId="215" formatCode="#,##0\ [$€-1]"/>
    <numFmt numFmtId="216" formatCode="#,##0\ [$€-1];[Red]\-#,##0\ [$€-1]"/>
    <numFmt numFmtId="217" formatCode="#,##0.000_ ;\-#,##0.000\ "/>
    <numFmt numFmtId="218" formatCode="&quot;€&quot;\ #,##0.000;\-&quot;€&quot;\ #,##0.000"/>
    <numFmt numFmtId="219" formatCode="0_ ;\-0\ "/>
    <numFmt numFmtId="220" formatCode="&quot;+&quot;0%"/>
    <numFmt numFmtId="221" formatCode="&quot;+&quot;&quot;€&quot;\ #,##0;\-&quot;€&quot;\ #,##0"/>
    <numFmt numFmtId="222" formatCode="&quot;+&quot;0%;\-0%"/>
    <numFmt numFmtId="223" formatCode="&quot;€&quot;\ #,##0;\-\ &quot;€&quot;\ #,##0"/>
    <numFmt numFmtId="224" formatCode="&quot;€&quot;\ #,##0"/>
    <numFmt numFmtId="225" formatCode="&quot;höchstens&quot;\ &quot;€&quot;\ #,##0;&quot;höchstens&quot;\ \-&quot;€&quot;\ #,##0"/>
    <numFmt numFmtId="226" formatCode="#,##0.00_ ;\-#,##0.00\ "/>
  </numFmts>
  <fonts count="18">
    <font>
      <sz val="10"/>
      <name val="Arial"/>
      <family val="2"/>
    </font>
    <font>
      <sz val="9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sz val="8"/>
      <name val="Arial"/>
      <family val="2"/>
    </font>
    <font>
      <sz val="8"/>
      <name val="Tahoma"/>
      <family val="0"/>
    </font>
    <font>
      <b/>
      <sz val="9"/>
      <color indexed="63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63"/>
      <name val="Arial"/>
      <family val="0"/>
    </font>
    <font>
      <b/>
      <sz val="9"/>
      <color indexed="12"/>
      <name val="Arial"/>
      <family val="0"/>
    </font>
    <font>
      <b/>
      <sz val="9"/>
      <color indexed="10"/>
      <name val="Arial"/>
      <family val="0"/>
    </font>
    <font>
      <sz val="9"/>
      <color indexed="8"/>
      <name val="Arial"/>
      <family val="0"/>
    </font>
    <font>
      <b/>
      <sz val="12"/>
      <name val="Arial"/>
      <family val="0"/>
    </font>
    <font>
      <b/>
      <sz val="8"/>
      <name val="Century Gothic"/>
      <family val="2"/>
    </font>
  </fonts>
  <fills count="6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left"/>
      <protection/>
    </xf>
    <xf numFmtId="0" fontId="3" fillId="0" borderId="0">
      <alignment horizontal="right"/>
      <protection/>
    </xf>
    <xf numFmtId="0" fontId="0" fillId="0" borderId="0">
      <alignment horizontal="center" wrapText="1"/>
      <protection/>
    </xf>
    <xf numFmtId="2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horizontal="left"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26" applyFont="1" applyBorder="1">
      <alignment/>
      <protection/>
    </xf>
    <xf numFmtId="0" fontId="5" fillId="0" borderId="1" xfId="26" applyFont="1" applyBorder="1">
      <alignment/>
      <protection/>
    </xf>
    <xf numFmtId="0" fontId="5" fillId="0" borderId="0" xfId="26" applyFont="1" applyFill="1" applyBorder="1">
      <alignment/>
      <protection/>
    </xf>
    <xf numFmtId="5" fontId="9" fillId="2" borderId="2" xfId="26" applyNumberFormat="1" applyFont="1" applyFill="1" applyBorder="1" applyAlignment="1" applyProtection="1">
      <alignment/>
      <protection/>
    </xf>
    <xf numFmtId="9" fontId="9" fillId="2" borderId="3" xfId="26" applyNumberFormat="1" applyFont="1" applyFill="1" applyBorder="1" applyAlignment="1" applyProtection="1">
      <alignment/>
      <protection/>
    </xf>
    <xf numFmtId="221" fontId="9" fillId="2" borderId="4" xfId="26" applyNumberFormat="1" applyFont="1" applyFill="1" applyBorder="1" applyAlignment="1" applyProtection="1">
      <alignment/>
      <protection/>
    </xf>
    <xf numFmtId="0" fontId="10" fillId="0" borderId="0" xfId="26" applyFont="1" applyAlignment="1" applyProtection="1">
      <alignment/>
      <protection locked="0"/>
    </xf>
    <xf numFmtId="0" fontId="10" fillId="0" borderId="0" xfId="26" applyFont="1" applyFill="1" applyAlignment="1" applyProtection="1">
      <alignment/>
      <protection locked="0"/>
    </xf>
    <xf numFmtId="0" fontId="11" fillId="0" borderId="0" xfId="26" applyFont="1" applyFill="1" applyAlignment="1" applyProtection="1">
      <alignment/>
      <protection locked="0"/>
    </xf>
    <xf numFmtId="0" fontId="10" fillId="0" borderId="0" xfId="26" applyFont="1" applyAlignment="1" applyProtection="1">
      <alignment horizontal="right"/>
      <protection locked="0"/>
    </xf>
    <xf numFmtId="0" fontId="12" fillId="2" borderId="5" xfId="26" applyFont="1" applyFill="1" applyBorder="1" applyAlignment="1" applyProtection="1">
      <alignment/>
      <protection/>
    </xf>
    <xf numFmtId="0" fontId="12" fillId="2" borderId="6" xfId="26" applyFont="1" applyFill="1" applyBorder="1" applyAlignment="1" applyProtection="1">
      <alignment/>
      <protection/>
    </xf>
    <xf numFmtId="0" fontId="9" fillId="2" borderId="7" xfId="26" applyNumberFormat="1" applyFont="1" applyFill="1" applyBorder="1" applyAlignment="1" applyProtection="1">
      <alignment/>
      <protection/>
    </xf>
    <xf numFmtId="5" fontId="9" fillId="2" borderId="8" xfId="26" applyNumberFormat="1" applyFont="1" applyFill="1" applyBorder="1" applyAlignment="1" applyProtection="1">
      <alignment/>
      <protection/>
    </xf>
    <xf numFmtId="0" fontId="12" fillId="2" borderId="9" xfId="26" applyFont="1" applyFill="1" applyBorder="1" applyAlignment="1" applyProtection="1">
      <alignment/>
      <protection/>
    </xf>
    <xf numFmtId="0" fontId="12" fillId="2" borderId="10" xfId="26" applyFont="1" applyFill="1" applyBorder="1" applyAlignment="1" applyProtection="1">
      <alignment/>
      <protection/>
    </xf>
    <xf numFmtId="0" fontId="9" fillId="2" borderId="11" xfId="26" applyNumberFormat="1" applyFont="1" applyFill="1" applyBorder="1" applyAlignment="1" applyProtection="1">
      <alignment/>
      <protection/>
    </xf>
    <xf numFmtId="5" fontId="9" fillId="2" borderId="12" xfId="26" applyNumberFormat="1" applyFont="1" applyFill="1" applyBorder="1" applyAlignment="1" applyProtection="1">
      <alignment/>
      <protection/>
    </xf>
    <xf numFmtId="205" fontId="9" fillId="2" borderId="8" xfId="26" applyNumberFormat="1" applyFont="1" applyFill="1" applyBorder="1" applyAlignment="1" applyProtection="1">
      <alignment/>
      <protection/>
    </xf>
    <xf numFmtId="0" fontId="12" fillId="2" borderId="13" xfId="26" applyFont="1" applyFill="1" applyBorder="1" applyAlignment="1" applyProtection="1">
      <alignment/>
      <protection/>
    </xf>
    <xf numFmtId="0" fontId="12" fillId="2" borderId="14" xfId="26" applyFont="1" applyFill="1" applyBorder="1" applyAlignment="1" applyProtection="1">
      <alignment wrapText="1"/>
      <protection/>
    </xf>
    <xf numFmtId="224" fontId="9" fillId="2" borderId="15" xfId="26" applyNumberFormat="1" applyFont="1" applyFill="1" applyBorder="1" applyAlignment="1" applyProtection="1">
      <alignment/>
      <protection/>
    </xf>
    <xf numFmtId="9" fontId="9" fillId="2" borderId="16" xfId="26" applyNumberFormat="1" applyFont="1" applyFill="1" applyBorder="1" applyAlignment="1" applyProtection="1">
      <alignment/>
      <protection/>
    </xf>
    <xf numFmtId="0" fontId="12" fillId="2" borderId="14" xfId="26" applyFont="1" applyFill="1" applyBorder="1" applyAlignment="1" applyProtection="1">
      <alignment/>
      <protection/>
    </xf>
    <xf numFmtId="0" fontId="9" fillId="2" borderId="15" xfId="26" applyNumberFormat="1" applyFont="1" applyFill="1" applyBorder="1" applyAlignment="1" applyProtection="1">
      <alignment/>
      <protection/>
    </xf>
    <xf numFmtId="0" fontId="9" fillId="2" borderId="17" xfId="26" applyNumberFormat="1" applyFont="1" applyFill="1" applyBorder="1" applyAlignment="1" applyProtection="1">
      <alignment/>
      <protection/>
    </xf>
    <xf numFmtId="221" fontId="9" fillId="2" borderId="18" xfId="26" applyNumberFormat="1" applyFont="1" applyFill="1" applyBorder="1" applyAlignment="1" applyProtection="1">
      <alignment/>
      <protection/>
    </xf>
    <xf numFmtId="0" fontId="10" fillId="0" borderId="19" xfId="26" applyFont="1" applyFill="1" applyBorder="1" applyAlignment="1" applyProtection="1">
      <alignment/>
      <protection/>
    </xf>
    <xf numFmtId="0" fontId="10" fillId="0" borderId="0" xfId="26" applyFont="1" applyFill="1" applyBorder="1" applyAlignment="1" applyProtection="1">
      <alignment/>
      <protection/>
    </xf>
    <xf numFmtId="1" fontId="13" fillId="0" borderId="0" xfId="26" applyNumberFormat="1" applyFont="1" applyFill="1" applyBorder="1" applyAlignment="1" applyProtection="1">
      <alignment/>
      <protection/>
    </xf>
    <xf numFmtId="5" fontId="13" fillId="0" borderId="20" xfId="26" applyNumberFormat="1" applyFont="1" applyFill="1" applyBorder="1" applyAlignment="1" applyProtection="1">
      <alignment/>
      <protection/>
    </xf>
    <xf numFmtId="0" fontId="10" fillId="3" borderId="21" xfId="26" applyFont="1" applyFill="1" applyBorder="1" applyAlignment="1" applyProtection="1">
      <alignment/>
      <protection/>
    </xf>
    <xf numFmtId="1" fontId="13" fillId="3" borderId="21" xfId="26" applyNumberFormat="1" applyFont="1" applyFill="1" applyBorder="1" applyAlignment="1" applyProtection="1">
      <alignment/>
      <protection/>
    </xf>
    <xf numFmtId="5" fontId="13" fillId="3" borderId="1" xfId="26" applyNumberFormat="1" applyFont="1" applyFill="1" applyBorder="1" applyAlignment="1" applyProtection="1">
      <alignment/>
      <protection/>
    </xf>
    <xf numFmtId="0" fontId="10" fillId="4" borderId="22" xfId="26" applyFont="1" applyFill="1" applyBorder="1" applyAlignment="1" applyProtection="1">
      <alignment/>
      <protection locked="0"/>
    </xf>
    <xf numFmtId="0" fontId="11" fillId="4" borderId="23" xfId="26" applyFont="1" applyFill="1" applyBorder="1" applyAlignment="1" applyProtection="1">
      <alignment/>
      <protection locked="0"/>
    </xf>
    <xf numFmtId="1" fontId="13" fillId="4" borderId="23" xfId="26" applyNumberFormat="1" applyFont="1" applyFill="1" applyBorder="1" applyAlignment="1" applyProtection="1">
      <alignment/>
      <protection locked="0"/>
    </xf>
    <xf numFmtId="5" fontId="13" fillId="4" borderId="24" xfId="26" applyNumberFormat="1" applyFont="1" applyFill="1" applyBorder="1" applyAlignment="1" applyProtection="1">
      <alignment/>
      <protection locked="0"/>
    </xf>
    <xf numFmtId="0" fontId="11" fillId="0" borderId="25" xfId="26" applyFont="1" applyFill="1" applyBorder="1" applyAlignment="1" applyProtection="1">
      <alignment/>
      <protection/>
    </xf>
    <xf numFmtId="0" fontId="11" fillId="0" borderId="26" xfId="26" applyFont="1" applyFill="1" applyBorder="1" applyAlignment="1" applyProtection="1">
      <alignment/>
      <protection/>
    </xf>
    <xf numFmtId="0" fontId="10" fillId="0" borderId="26" xfId="26" applyFont="1" applyFill="1" applyBorder="1" applyAlignment="1" applyProtection="1">
      <alignment/>
      <protection/>
    </xf>
    <xf numFmtId="0" fontId="10" fillId="0" borderId="26" xfId="26" applyFont="1" applyFill="1" applyBorder="1" applyAlignment="1" applyProtection="1">
      <alignment/>
      <protection locked="0"/>
    </xf>
    <xf numFmtId="0" fontId="10" fillId="0" borderId="27" xfId="26" applyFont="1" applyFill="1" applyBorder="1" applyAlignment="1" applyProtection="1">
      <alignment/>
      <protection/>
    </xf>
    <xf numFmtId="0" fontId="10" fillId="0" borderId="1" xfId="26" applyFont="1" applyFill="1" applyBorder="1" applyAlignment="1" applyProtection="1">
      <alignment vertical="center"/>
      <protection/>
    </xf>
    <xf numFmtId="0" fontId="10" fillId="4" borderId="28" xfId="26" applyFont="1" applyFill="1" applyBorder="1" applyAlignment="1" applyProtection="1">
      <alignment/>
      <protection locked="0"/>
    </xf>
    <xf numFmtId="0" fontId="10" fillId="5" borderId="28" xfId="26" applyFont="1" applyFill="1" applyBorder="1" applyAlignment="1" applyProtection="1">
      <alignment/>
      <protection locked="0"/>
    </xf>
    <xf numFmtId="9" fontId="11" fillId="0" borderId="28" xfId="25" applyFont="1" applyFill="1" applyBorder="1" applyAlignment="1" applyProtection="1">
      <alignment vertical="center"/>
      <protection/>
    </xf>
    <xf numFmtId="0" fontId="10" fillId="0" borderId="20" xfId="26" applyFont="1" applyFill="1" applyBorder="1" applyAlignment="1" applyProtection="1">
      <alignment vertical="center"/>
      <protection/>
    </xf>
    <xf numFmtId="0" fontId="10" fillId="4" borderId="29" xfId="26" applyFont="1" applyFill="1" applyBorder="1" applyAlignment="1" applyProtection="1">
      <alignment/>
      <protection locked="0"/>
    </xf>
    <xf numFmtId="0" fontId="10" fillId="5" borderId="29" xfId="26" applyFont="1" applyFill="1" applyBorder="1" applyAlignment="1" applyProtection="1">
      <alignment/>
      <protection locked="0"/>
    </xf>
    <xf numFmtId="9" fontId="11" fillId="0" borderId="29" xfId="25" applyFont="1" applyFill="1" applyBorder="1" applyAlignment="1" applyProtection="1">
      <alignment vertical="center"/>
      <protection/>
    </xf>
    <xf numFmtId="0" fontId="10" fillId="0" borderId="22" xfId="26" applyFont="1" applyFill="1" applyBorder="1" applyAlignment="1" applyProtection="1">
      <alignment/>
      <protection/>
    </xf>
    <xf numFmtId="0" fontId="10" fillId="0" borderId="24" xfId="26" applyFont="1" applyFill="1" applyBorder="1" applyAlignment="1" applyProtection="1">
      <alignment vertical="center"/>
      <protection/>
    </xf>
    <xf numFmtId="0" fontId="10" fillId="4" borderId="30" xfId="26" applyFont="1" applyFill="1" applyBorder="1" applyAlignment="1" applyProtection="1">
      <alignment/>
      <protection locked="0"/>
    </xf>
    <xf numFmtId="0" fontId="10" fillId="5" borderId="30" xfId="26" applyFont="1" applyFill="1" applyBorder="1" applyAlignment="1" applyProtection="1">
      <alignment/>
      <protection locked="0"/>
    </xf>
    <xf numFmtId="9" fontId="11" fillId="0" borderId="30" xfId="25" applyFont="1" applyFill="1" applyBorder="1" applyAlignment="1" applyProtection="1">
      <alignment vertical="center"/>
      <protection/>
    </xf>
    <xf numFmtId="9" fontId="11" fillId="0" borderId="30" xfId="25" applyNumberFormat="1" applyFont="1" applyFill="1" applyBorder="1" applyAlignment="1" applyProtection="1">
      <alignment vertical="center"/>
      <protection/>
    </xf>
    <xf numFmtId="0" fontId="10" fillId="0" borderId="20" xfId="26" applyFont="1" applyFill="1" applyBorder="1" applyAlignment="1" applyProtection="1">
      <alignment vertical="center" wrapText="1"/>
      <protection/>
    </xf>
    <xf numFmtId="0" fontId="11" fillId="4" borderId="29" xfId="26" applyFont="1" applyFill="1" applyBorder="1" applyAlignment="1" applyProtection="1">
      <alignment horizontal="center" vertical="center"/>
      <protection locked="0"/>
    </xf>
    <xf numFmtId="0" fontId="10" fillId="0" borderId="0" xfId="26" applyFont="1" applyBorder="1">
      <alignment/>
      <protection/>
    </xf>
    <xf numFmtId="0" fontId="10" fillId="3" borderId="22" xfId="26" applyFont="1" applyFill="1" applyBorder="1" applyAlignment="1" applyProtection="1">
      <alignment/>
      <protection/>
    </xf>
    <xf numFmtId="0" fontId="10" fillId="3" borderId="26" xfId="26" applyFont="1" applyFill="1" applyBorder="1" applyAlignment="1" applyProtection="1">
      <alignment/>
      <protection/>
    </xf>
    <xf numFmtId="0" fontId="10" fillId="3" borderId="26" xfId="26" applyFont="1" applyFill="1" applyBorder="1" applyAlignment="1" applyProtection="1">
      <alignment/>
      <protection locked="0"/>
    </xf>
    <xf numFmtId="9" fontId="11" fillId="3" borderId="31" xfId="25" applyFont="1" applyFill="1" applyBorder="1" applyAlignment="1" applyProtection="1">
      <alignment vertical="center"/>
      <protection/>
    </xf>
    <xf numFmtId="224" fontId="11" fillId="5" borderId="27" xfId="26" applyNumberFormat="1" applyFont="1" applyFill="1" applyBorder="1" applyAlignment="1" applyProtection="1">
      <alignment/>
      <protection locked="0"/>
    </xf>
    <xf numFmtId="0" fontId="10" fillId="0" borderId="27" xfId="26" applyFont="1" applyFill="1" applyBorder="1" applyAlignment="1" applyProtection="1">
      <alignment vertical="center"/>
      <protection/>
    </xf>
    <xf numFmtId="0" fontId="10" fillId="0" borderId="25" xfId="26" applyFont="1" applyFill="1" applyBorder="1" applyAlignment="1" applyProtection="1">
      <alignment/>
      <protection/>
    </xf>
    <xf numFmtId="0" fontId="11" fillId="5" borderId="29" xfId="26" applyFont="1" applyFill="1" applyBorder="1" applyAlignment="1" applyProtection="1">
      <alignment horizontal="center" vertical="center"/>
      <protection locked="0"/>
    </xf>
    <xf numFmtId="0" fontId="14" fillId="3" borderId="32" xfId="26" applyFont="1" applyFill="1" applyBorder="1" applyAlignment="1" applyProtection="1">
      <alignment/>
      <protection/>
    </xf>
    <xf numFmtId="0" fontId="14" fillId="3" borderId="32" xfId="26" applyFont="1" applyFill="1" applyBorder="1" applyAlignment="1" applyProtection="1">
      <alignment/>
      <protection locked="0"/>
    </xf>
    <xf numFmtId="0" fontId="10" fillId="0" borderId="20" xfId="26" applyFont="1" applyBorder="1" applyAlignment="1" applyProtection="1">
      <alignment/>
      <protection/>
    </xf>
    <xf numFmtId="0" fontId="10" fillId="4" borderId="26" xfId="26" applyFont="1" applyFill="1" applyBorder="1" applyAlignment="1" quotePrefix="1">
      <alignment horizontal="left" wrapText="1"/>
      <protection/>
    </xf>
    <xf numFmtId="0" fontId="10" fillId="4" borderId="27" xfId="26" applyFont="1" applyFill="1" applyBorder="1" applyAlignment="1" applyProtection="1">
      <alignment/>
      <protection/>
    </xf>
    <xf numFmtId="0" fontId="11" fillId="2" borderId="26" xfId="26" applyFont="1" applyFill="1" applyBorder="1" applyAlignment="1">
      <alignment horizontal="left"/>
      <protection/>
    </xf>
    <xf numFmtId="0" fontId="10" fillId="2" borderId="27" xfId="26" applyFont="1" applyFill="1" applyBorder="1" applyAlignment="1" applyProtection="1">
      <alignment/>
      <protection/>
    </xf>
    <xf numFmtId="0" fontId="15" fillId="0" borderId="0" xfId="26" applyFont="1" applyAlignment="1" applyProtection="1">
      <alignment/>
      <protection locked="0"/>
    </xf>
    <xf numFmtId="1" fontId="10" fillId="0" borderId="0" xfId="26" applyNumberFormat="1" applyFont="1" applyBorder="1" applyAlignment="1" applyProtection="1">
      <alignment/>
      <protection locked="0"/>
    </xf>
    <xf numFmtId="0" fontId="10" fillId="0" borderId="0" xfId="26" applyFont="1" applyBorder="1" applyAlignment="1" applyProtection="1">
      <alignment/>
      <protection locked="0"/>
    </xf>
    <xf numFmtId="0" fontId="11" fillId="3" borderId="26" xfId="26" applyFont="1" applyFill="1" applyBorder="1" applyAlignment="1" applyProtection="1">
      <alignment vertical="center"/>
      <protection/>
    </xf>
    <xf numFmtId="224" fontId="11" fillId="4" borderId="31" xfId="26" applyNumberFormat="1" applyFont="1" applyFill="1" applyBorder="1" applyAlignment="1" applyProtection="1">
      <alignment horizontal="center" vertical="center"/>
      <protection locked="0"/>
    </xf>
    <xf numFmtId="224" fontId="11" fillId="3" borderId="31" xfId="25" applyNumberFormat="1" applyFont="1" applyFill="1" applyBorder="1" applyAlignment="1" applyProtection="1">
      <alignment vertical="center"/>
      <protection/>
    </xf>
    <xf numFmtId="0" fontId="14" fillId="3" borderId="33" xfId="26" applyFont="1" applyFill="1" applyBorder="1" applyAlignment="1" applyProtection="1">
      <alignment vertical="center"/>
      <protection/>
    </xf>
    <xf numFmtId="5" fontId="14" fillId="3" borderId="34" xfId="26" applyNumberFormat="1" applyFont="1" applyFill="1" applyBorder="1" applyAlignment="1" applyProtection="1" quotePrefix="1">
      <alignment vertical="center"/>
      <protection/>
    </xf>
    <xf numFmtId="0" fontId="16" fillId="3" borderId="35" xfId="26" applyFont="1" applyFill="1" applyBorder="1" applyAlignment="1" applyProtection="1">
      <alignment/>
      <protection/>
    </xf>
    <xf numFmtId="0" fontId="3" fillId="3" borderId="25" xfId="26" applyFont="1" applyFill="1" applyBorder="1" applyAlignment="1">
      <alignment vertical="center" wrapText="1"/>
      <protection/>
    </xf>
    <xf numFmtId="0" fontId="3" fillId="3" borderId="27" xfId="26" applyFont="1" applyFill="1" applyBorder="1" applyAlignment="1">
      <alignment vertical="center" wrapText="1"/>
      <protection/>
    </xf>
    <xf numFmtId="0" fontId="0" fillId="0" borderId="36" xfId="26" applyFont="1" applyFill="1" applyBorder="1" applyAlignment="1">
      <alignment vertical="center" wrapText="1"/>
      <protection/>
    </xf>
    <xf numFmtId="9" fontId="0" fillId="0" borderId="3" xfId="25" applyFont="1" applyFill="1" applyBorder="1" applyAlignment="1">
      <alignment horizontal="center" vertical="center" wrapText="1"/>
    </xf>
    <xf numFmtId="0" fontId="0" fillId="0" borderId="36" xfId="26" applyFont="1" applyBorder="1" applyAlignment="1">
      <alignment horizontal="center" vertical="center"/>
      <protection/>
    </xf>
    <xf numFmtId="5" fontId="0" fillId="0" borderId="2" xfId="26" applyNumberFormat="1" applyFont="1" applyFill="1" applyBorder="1" applyAlignment="1">
      <alignment horizontal="center" vertical="center"/>
      <protection/>
    </xf>
    <xf numFmtId="0" fontId="0" fillId="0" borderId="37" xfId="26" applyFont="1" applyBorder="1" applyAlignment="1">
      <alignment horizontal="center" vertical="center"/>
      <protection/>
    </xf>
    <xf numFmtId="0" fontId="0" fillId="0" borderId="38" xfId="26" applyFont="1" applyFill="1" applyBorder="1" applyAlignment="1">
      <alignment vertical="center" wrapText="1"/>
      <protection/>
    </xf>
    <xf numFmtId="5" fontId="3" fillId="4" borderId="38" xfId="26" applyNumberFormat="1" applyFont="1" applyFill="1" applyBorder="1" applyAlignment="1" applyProtection="1">
      <alignment horizontal="center" vertical="center"/>
      <protection locked="0"/>
    </xf>
    <xf numFmtId="224" fontId="3" fillId="0" borderId="38" xfId="26" applyNumberFormat="1" applyFont="1" applyBorder="1" applyAlignment="1">
      <alignment horizontal="center" vertical="center"/>
      <protection/>
    </xf>
    <xf numFmtId="9" fontId="3" fillId="4" borderId="3" xfId="25" applyFont="1" applyFill="1" applyBorder="1" applyAlignment="1" applyProtection="1">
      <alignment horizontal="center" vertical="center"/>
      <protection locked="0"/>
    </xf>
    <xf numFmtId="9" fontId="3" fillId="0" borderId="36" xfId="26" applyNumberFormat="1" applyFont="1" applyBorder="1" applyAlignment="1">
      <alignment horizontal="center" vertical="center"/>
      <protection/>
    </xf>
    <xf numFmtId="0" fontId="0" fillId="0" borderId="37" xfId="26" applyFont="1" applyFill="1" applyBorder="1" applyAlignment="1">
      <alignment vertical="center" wrapText="1"/>
      <protection/>
    </xf>
    <xf numFmtId="9" fontId="3" fillId="4" borderId="2" xfId="25" applyFont="1" applyFill="1" applyBorder="1" applyAlignment="1" applyProtection="1">
      <alignment horizontal="center" vertical="center"/>
      <protection locked="0"/>
    </xf>
    <xf numFmtId="9" fontId="3" fillId="0" borderId="36" xfId="25" applyFont="1" applyBorder="1" applyAlignment="1">
      <alignment horizontal="center" vertical="center"/>
    </xf>
    <xf numFmtId="0" fontId="0" fillId="0" borderId="39" xfId="26" applyFont="1" applyFill="1" applyBorder="1" applyAlignment="1">
      <alignment vertical="center" wrapText="1"/>
      <protection/>
    </xf>
    <xf numFmtId="5" fontId="0" fillId="0" borderId="4" xfId="26" applyNumberFormat="1" applyFont="1" applyFill="1" applyBorder="1" applyAlignment="1">
      <alignment horizontal="center" vertical="center"/>
      <protection/>
    </xf>
    <xf numFmtId="0" fontId="0" fillId="0" borderId="39" xfId="26" applyFont="1" applyBorder="1" applyAlignment="1">
      <alignment horizontal="center" vertical="center"/>
      <protection/>
    </xf>
    <xf numFmtId="0" fontId="3" fillId="0" borderId="23" xfId="26" applyFont="1" applyFill="1" applyBorder="1" applyAlignment="1" applyProtection="1">
      <alignment horizontal="left"/>
      <protection/>
    </xf>
    <xf numFmtId="0" fontId="3" fillId="3" borderId="27" xfId="26" applyFont="1" applyFill="1" applyBorder="1" applyAlignment="1">
      <alignment horizontal="center" vertical="center" wrapText="1"/>
      <protection/>
    </xf>
    <xf numFmtId="0" fontId="3" fillId="0" borderId="22" xfId="26" applyFont="1" applyFill="1" applyBorder="1" applyProtection="1">
      <alignment/>
      <protection/>
    </xf>
    <xf numFmtId="0" fontId="5" fillId="0" borderId="27" xfId="26" applyFont="1" applyBorder="1">
      <alignment/>
      <protection/>
    </xf>
    <xf numFmtId="0" fontId="6" fillId="0" borderId="35" xfId="26" applyFont="1" applyBorder="1" applyAlignment="1">
      <alignment horizontal="left"/>
      <protection/>
    </xf>
    <xf numFmtId="0" fontId="7" fillId="0" borderId="21" xfId="26" applyFont="1" applyBorder="1" applyAlignment="1">
      <alignment horizontal="left"/>
      <protection/>
    </xf>
    <xf numFmtId="0" fontId="5" fillId="0" borderId="24" xfId="26" applyFont="1" applyFill="1" applyBorder="1" applyAlignment="1" applyProtection="1">
      <alignment wrapText="1"/>
      <protection/>
    </xf>
    <xf numFmtId="0" fontId="5" fillId="4" borderId="26" xfId="26" applyFont="1" applyFill="1" applyBorder="1" applyAlignment="1">
      <alignment horizontal="left" wrapText="1"/>
      <protection/>
    </xf>
    <xf numFmtId="0" fontId="5" fillId="4" borderId="27" xfId="26" applyFont="1" applyFill="1" applyBorder="1">
      <alignment/>
      <protection/>
    </xf>
    <xf numFmtId="0" fontId="5" fillId="0" borderId="26" xfId="26" applyFont="1" applyFill="1" applyBorder="1" applyAlignment="1" quotePrefix="1">
      <alignment horizontal="left"/>
      <protection/>
    </xf>
    <xf numFmtId="0" fontId="10" fillId="0" borderId="0" xfId="26" applyFont="1" applyBorder="1" applyAlignment="1" applyProtection="1">
      <alignment/>
      <protection/>
    </xf>
    <xf numFmtId="0" fontId="9" fillId="2" borderId="26" xfId="26" applyFont="1" applyFill="1" applyBorder="1" applyAlignment="1" applyProtection="1">
      <alignment wrapText="1"/>
      <protection/>
    </xf>
    <xf numFmtId="0" fontId="9" fillId="2" borderId="26" xfId="26" applyFont="1" applyFill="1" applyBorder="1" applyAlignment="1" applyProtection="1">
      <alignment/>
      <protection/>
    </xf>
    <xf numFmtId="0" fontId="9" fillId="2" borderId="27" xfId="26" applyFont="1" applyFill="1" applyBorder="1" applyAlignment="1" applyProtection="1">
      <alignment/>
      <protection/>
    </xf>
    <xf numFmtId="0" fontId="9" fillId="2" borderId="25" xfId="26" applyFont="1" applyFill="1" applyBorder="1" applyAlignment="1" applyProtection="1">
      <alignment/>
      <protection/>
    </xf>
    <xf numFmtId="0" fontId="5" fillId="0" borderId="25" xfId="26" applyFont="1" applyBorder="1">
      <alignment/>
      <protection/>
    </xf>
    <xf numFmtId="0" fontId="5" fillId="4" borderId="25" xfId="26" applyFont="1" applyFill="1" applyBorder="1" applyAlignment="1">
      <alignment horizontal="left" wrapText="1"/>
      <protection/>
    </xf>
    <xf numFmtId="0" fontId="5" fillId="0" borderId="25" xfId="26" applyFont="1" applyFill="1" applyBorder="1" applyAlignment="1">
      <alignment horizontal="left"/>
      <protection/>
    </xf>
    <xf numFmtId="0" fontId="5" fillId="0" borderId="19" xfId="26" applyFont="1" applyBorder="1">
      <alignment/>
      <protection/>
    </xf>
    <xf numFmtId="9" fontId="9" fillId="2" borderId="40" xfId="26" applyNumberFormat="1" applyFont="1" applyFill="1" applyBorder="1" applyAlignment="1" applyProtection="1">
      <alignment/>
      <protection/>
    </xf>
    <xf numFmtId="224" fontId="9" fillId="2" borderId="40" xfId="26" applyNumberFormat="1" applyFont="1" applyFill="1" applyBorder="1" applyAlignment="1" applyProtection="1">
      <alignment/>
      <protection/>
    </xf>
    <xf numFmtId="224" fontId="11" fillId="0" borderId="31" xfId="25" applyNumberFormat="1" applyFont="1" applyFill="1" applyBorder="1" applyAlignment="1" applyProtection="1">
      <alignment vertical="center"/>
      <protection/>
    </xf>
    <xf numFmtId="0" fontId="5" fillId="4" borderId="25" xfId="26" applyFont="1" applyFill="1" applyBorder="1" applyAlignment="1">
      <alignment horizontal="left" wrapText="1"/>
      <protection/>
    </xf>
    <xf numFmtId="0" fontId="5" fillId="4" borderId="26" xfId="26" applyFont="1" applyFill="1" applyBorder="1" applyAlignment="1" quotePrefix="1">
      <alignment horizontal="left" wrapText="1"/>
      <protection/>
    </xf>
    <xf numFmtId="0" fontId="5" fillId="2" borderId="25" xfId="26" applyFont="1" applyFill="1" applyBorder="1" applyAlignment="1">
      <alignment horizontal="left"/>
      <protection/>
    </xf>
    <xf numFmtId="0" fontId="5" fillId="2" borderId="26" xfId="26" applyFont="1" applyFill="1" applyBorder="1" applyAlignment="1">
      <alignment horizontal="left"/>
      <protection/>
    </xf>
    <xf numFmtId="0" fontId="12" fillId="2" borderId="41" xfId="26" applyFont="1" applyFill="1" applyBorder="1" applyAlignment="1" applyProtection="1">
      <alignment horizontal="left" wrapText="1"/>
      <protection/>
    </xf>
    <xf numFmtId="0" fontId="12" fillId="2" borderId="42" xfId="26" applyFont="1" applyFill="1" applyBorder="1" applyAlignment="1" applyProtection="1">
      <alignment horizontal="left" wrapText="1"/>
      <protection/>
    </xf>
    <xf numFmtId="0" fontId="11" fillId="4" borderId="30" xfId="26" applyFont="1" applyFill="1" applyBorder="1" applyAlignment="1" applyProtection="1">
      <alignment horizontal="center" vertical="center"/>
      <protection locked="0"/>
    </xf>
  </cellXfs>
  <cellStyles count="15">
    <cellStyle name="Normal" xfId="0"/>
    <cellStyle name="Followed Hyperlink" xfId="15"/>
    <cellStyle name="BoldCenter" xfId="16"/>
    <cellStyle name="BoldLeft" xfId="17"/>
    <cellStyle name="BoldRight" xfId="18"/>
    <cellStyle name="Center" xfId="19"/>
    <cellStyle name="Comma" xfId="20"/>
    <cellStyle name="Comma [0]" xfId="21"/>
    <cellStyle name="Euro" xfId="22"/>
    <cellStyle name="Hyperlink" xfId="23"/>
    <cellStyle name="Left" xfId="24"/>
    <cellStyle name="Percent" xfId="25"/>
    <cellStyle name="Standard_Elternbeitragsrechner_KG_4" xfId="26"/>
    <cellStyle name="Currency" xfId="27"/>
    <cellStyle name="Currency [0]" xfId="28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74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9525</xdr:colOff>
      <xdr:row>1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9525" y="0"/>
          <a:ext cx="5591175" cy="723900"/>
          <a:chOff x="0" y="0"/>
          <a:chExt cx="587" cy="76"/>
        </a:xfrm>
        <a:solidFill>
          <a:srgbClr val="FFFFFF"/>
        </a:solidFill>
      </xdr:grpSpPr>
      <xdr:pic>
        <xdr:nvPicPr>
          <xdr:cNvPr id="2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87" cy="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7"/>
          <xdr:cNvSpPr txBox="1">
            <a:spLocks noChangeArrowheads="1"/>
          </xdr:cNvSpPr>
        </xdr:nvSpPr>
        <xdr:spPr>
          <a:xfrm>
            <a:off x="0" y="11"/>
            <a:ext cx="317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KINDERGARTEN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1952625</xdr:colOff>
      <xdr:row>0</xdr:row>
      <xdr:rowOff>428625</xdr:rowOff>
    </xdr:from>
    <xdr:ext cx="76200" cy="200025"/>
    <xdr:sp>
      <xdr:nvSpPr>
        <xdr:cNvPr id="1" name="TextBox 10"/>
        <xdr:cNvSpPr txBox="1">
          <a:spLocks noChangeArrowheads="1"/>
        </xdr:cNvSpPr>
      </xdr:nvSpPr>
      <xdr:spPr>
        <a:xfrm>
          <a:off x="212407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514350</xdr:colOff>
      <xdr:row>0</xdr:row>
      <xdr:rowOff>371475</xdr:rowOff>
    </xdr:from>
    <xdr:ext cx="76200" cy="200025"/>
    <xdr:sp>
      <xdr:nvSpPr>
        <xdr:cNvPr id="2" name="TextBox 11"/>
        <xdr:cNvSpPr txBox="1">
          <a:spLocks noChangeArrowheads="1"/>
        </xdr:cNvSpPr>
      </xdr:nvSpPr>
      <xdr:spPr>
        <a:xfrm>
          <a:off x="685800" y="37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0</xdr:row>
      <xdr:rowOff>400050</xdr:rowOff>
    </xdr:from>
    <xdr:ext cx="76200" cy="200025"/>
    <xdr:sp>
      <xdr:nvSpPr>
        <xdr:cNvPr id="3" name="TextBox 12"/>
        <xdr:cNvSpPr txBox="1">
          <a:spLocks noChangeArrowheads="1"/>
        </xdr:cNvSpPr>
      </xdr:nvSpPr>
      <xdr:spPr>
        <a:xfrm>
          <a:off x="704850" y="40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5</xdr:col>
      <xdr:colOff>19050</xdr:colOff>
      <xdr:row>1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0" y="0"/>
          <a:ext cx="5657850" cy="723900"/>
          <a:chOff x="0" y="0"/>
          <a:chExt cx="594" cy="76"/>
        </a:xfrm>
        <a:solidFill>
          <a:srgbClr val="FFFFFF"/>
        </a:solidFill>
      </xdr:grpSpPr>
      <xdr:pic>
        <xdr:nvPicPr>
          <xdr:cNvPr id="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0"/>
            <a:ext cx="593" cy="7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9"/>
          <xdr:cNvSpPr txBox="1">
            <a:spLocks noChangeArrowheads="1"/>
          </xdr:cNvSpPr>
        </xdr:nvSpPr>
        <xdr:spPr>
          <a:xfrm>
            <a:off x="0" y="14"/>
            <a:ext cx="321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KINDERGARTEN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ltBeitr0412\Wels_Kreuzschw_EB_Mod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nSTAT Commands"/>
      <sheetName val="WinSTAT Trigger"/>
      <sheetName val="ListeKinder"/>
      <sheetName val="ModellTest"/>
      <sheetName val="Modell"/>
      <sheetName val="Vergleich"/>
      <sheetName val="Brutto"/>
      <sheetName val="Mod_Wels"/>
    </sheetNames>
    <sheetDataSet>
      <sheetData sheetId="2">
        <row r="2">
          <cell r="N2" t="str">
            <v>Anrech, Einkommen</v>
          </cell>
        </row>
        <row r="3">
          <cell r="N3">
            <v>1300</v>
          </cell>
        </row>
        <row r="4">
          <cell r="N4">
            <v>1067</v>
          </cell>
        </row>
        <row r="5">
          <cell r="N5">
            <v>1127</v>
          </cell>
        </row>
        <row r="6">
          <cell r="N6">
            <v>2434.64</v>
          </cell>
        </row>
        <row r="7">
          <cell r="N7">
            <v>2434.64</v>
          </cell>
        </row>
        <row r="8">
          <cell r="N8">
            <v>2011</v>
          </cell>
        </row>
        <row r="9">
          <cell r="N9">
            <v>3083</v>
          </cell>
        </row>
        <row r="10">
          <cell r="N10">
            <v>1642</v>
          </cell>
        </row>
        <row r="11">
          <cell r="N11">
            <v>1642</v>
          </cell>
        </row>
        <row r="12">
          <cell r="N12">
            <v>2361.5</v>
          </cell>
        </row>
        <row r="13">
          <cell r="N13">
            <v>1342</v>
          </cell>
        </row>
        <row r="14">
          <cell r="N14">
            <v>1312</v>
          </cell>
        </row>
        <row r="15">
          <cell r="N15">
            <v>1312</v>
          </cell>
        </row>
        <row r="16">
          <cell r="N16">
            <v>2402.5</v>
          </cell>
        </row>
        <row r="17">
          <cell r="N17">
            <v>1162</v>
          </cell>
        </row>
        <row r="18">
          <cell r="N18">
            <v>1262</v>
          </cell>
        </row>
        <row r="19">
          <cell r="N19">
            <v>2852</v>
          </cell>
        </row>
        <row r="20">
          <cell r="N20">
            <v>1361</v>
          </cell>
        </row>
        <row r="21">
          <cell r="N21">
            <v>2000</v>
          </cell>
        </row>
        <row r="22">
          <cell r="N22">
            <v>590</v>
          </cell>
        </row>
        <row r="23">
          <cell r="N23">
            <v>2224</v>
          </cell>
        </row>
        <row r="24">
          <cell r="N24">
            <v>4007</v>
          </cell>
        </row>
        <row r="25">
          <cell r="N25">
            <v>2490</v>
          </cell>
        </row>
        <row r="26">
          <cell r="N26">
            <v>2490</v>
          </cell>
        </row>
        <row r="27">
          <cell r="N27">
            <v>1322</v>
          </cell>
        </row>
        <row r="28">
          <cell r="N28">
            <v>1603.3</v>
          </cell>
        </row>
        <row r="29">
          <cell r="N29">
            <v>2500</v>
          </cell>
        </row>
        <row r="30">
          <cell r="N30">
            <v>1900</v>
          </cell>
        </row>
        <row r="31">
          <cell r="N31">
            <v>1900</v>
          </cell>
        </row>
        <row r="32">
          <cell r="N32">
            <v>1606</v>
          </cell>
        </row>
        <row r="33">
          <cell r="N33">
            <v>1707.15</v>
          </cell>
        </row>
        <row r="34">
          <cell r="N34">
            <v>2077</v>
          </cell>
        </row>
        <row r="35">
          <cell r="N35">
            <v>2254</v>
          </cell>
        </row>
        <row r="36">
          <cell r="N36">
            <v>3650</v>
          </cell>
        </row>
        <row r="37">
          <cell r="N37">
            <v>1383</v>
          </cell>
        </row>
        <row r="38">
          <cell r="N38">
            <v>2400</v>
          </cell>
        </row>
        <row r="39">
          <cell r="N39">
            <v>2400</v>
          </cell>
        </row>
        <row r="40">
          <cell r="N40">
            <v>1724</v>
          </cell>
        </row>
        <row r="41">
          <cell r="N41">
            <v>1520.4</v>
          </cell>
        </row>
        <row r="42">
          <cell r="N42">
            <v>1631</v>
          </cell>
        </row>
        <row r="43">
          <cell r="N43">
            <v>1643</v>
          </cell>
        </row>
        <row r="44">
          <cell r="N44">
            <v>2758.9</v>
          </cell>
        </row>
        <row r="45">
          <cell r="N45">
            <v>1282</v>
          </cell>
        </row>
        <row r="46">
          <cell r="N46">
            <v>1928</v>
          </cell>
        </row>
        <row r="47">
          <cell r="N47">
            <v>2200</v>
          </cell>
        </row>
        <row r="48">
          <cell r="N48">
            <v>2200</v>
          </cell>
        </row>
        <row r="49">
          <cell r="N49">
            <v>2400</v>
          </cell>
        </row>
        <row r="50">
          <cell r="N50">
            <v>4869.1</v>
          </cell>
        </row>
        <row r="51">
          <cell r="N51">
            <v>4869.1</v>
          </cell>
        </row>
        <row r="52">
          <cell r="N52">
            <v>1353</v>
          </cell>
        </row>
        <row r="53">
          <cell r="N53">
            <v>2400</v>
          </cell>
        </row>
        <row r="54">
          <cell r="N54">
            <v>1369</v>
          </cell>
        </row>
        <row r="55">
          <cell r="N55">
            <v>1943</v>
          </cell>
        </row>
        <row r="56">
          <cell r="N56">
            <v>2144.12</v>
          </cell>
        </row>
        <row r="57">
          <cell r="N57">
            <v>2751</v>
          </cell>
        </row>
        <row r="58">
          <cell r="N58">
            <v>1299.6</v>
          </cell>
        </row>
        <row r="59">
          <cell r="N59">
            <v>1271</v>
          </cell>
        </row>
        <row r="60">
          <cell r="N60">
            <v>1478.63</v>
          </cell>
        </row>
        <row r="61">
          <cell r="N61">
            <v>2497</v>
          </cell>
        </row>
        <row r="62">
          <cell r="N62">
            <v>2500</v>
          </cell>
        </row>
        <row r="63">
          <cell r="N63">
            <v>1349</v>
          </cell>
        </row>
        <row r="64">
          <cell r="N64">
            <v>2243</v>
          </cell>
        </row>
        <row r="65">
          <cell r="N65">
            <v>1457</v>
          </cell>
        </row>
        <row r="66">
          <cell r="N66">
            <v>2234</v>
          </cell>
        </row>
        <row r="67">
          <cell r="N67">
            <v>1453</v>
          </cell>
        </row>
        <row r="68">
          <cell r="N68">
            <v>368</v>
          </cell>
        </row>
        <row r="69">
          <cell r="N69">
            <v>1132</v>
          </cell>
        </row>
        <row r="70">
          <cell r="N70">
            <v>1721</v>
          </cell>
        </row>
        <row r="71">
          <cell r="N71">
            <v>2022</v>
          </cell>
        </row>
        <row r="72">
          <cell r="N72">
            <v>2500</v>
          </cell>
        </row>
        <row r="73">
          <cell r="N73">
            <v>1865</v>
          </cell>
        </row>
        <row r="74">
          <cell r="N74">
            <v>2788</v>
          </cell>
        </row>
        <row r="75">
          <cell r="N75">
            <v>2009</v>
          </cell>
        </row>
        <row r="76">
          <cell r="N76">
            <v>754</v>
          </cell>
        </row>
        <row r="77">
          <cell r="N77">
            <v>3067</v>
          </cell>
        </row>
        <row r="78">
          <cell r="N78">
            <v>717</v>
          </cell>
        </row>
        <row r="79">
          <cell r="N79">
            <v>2423</v>
          </cell>
        </row>
        <row r="80">
          <cell r="N80">
            <v>538</v>
          </cell>
        </row>
        <row r="81">
          <cell r="N81">
            <v>2040</v>
          </cell>
        </row>
        <row r="82">
          <cell r="N82">
            <v>2040</v>
          </cell>
        </row>
        <row r="83">
          <cell r="N83">
            <v>1191.13</v>
          </cell>
        </row>
        <row r="84">
          <cell r="N84">
            <v>2500</v>
          </cell>
        </row>
        <row r="85">
          <cell r="N85">
            <v>1691.25</v>
          </cell>
        </row>
        <row r="86">
          <cell r="N86">
            <v>2405</v>
          </cell>
        </row>
        <row r="87">
          <cell r="N87">
            <v>1499</v>
          </cell>
        </row>
        <row r="88">
          <cell r="N88">
            <v>2402.5</v>
          </cell>
        </row>
        <row r="89">
          <cell r="N89">
            <v>638</v>
          </cell>
        </row>
        <row r="90">
          <cell r="N90">
            <v>-300</v>
          </cell>
        </row>
        <row r="91">
          <cell r="N91">
            <v>1680</v>
          </cell>
        </row>
        <row r="92">
          <cell r="N92">
            <v>-200</v>
          </cell>
        </row>
        <row r="93">
          <cell r="N93">
            <v>1735</v>
          </cell>
        </row>
        <row r="94">
          <cell r="N94">
            <v>-300</v>
          </cell>
        </row>
        <row r="95">
          <cell r="N95">
            <v>-300</v>
          </cell>
        </row>
        <row r="96">
          <cell r="N96">
            <v>745</v>
          </cell>
        </row>
        <row r="97">
          <cell r="N97">
            <v>745</v>
          </cell>
        </row>
        <row r="98">
          <cell r="N98">
            <v>-100</v>
          </cell>
        </row>
        <row r="99">
          <cell r="N99">
            <v>1467</v>
          </cell>
        </row>
        <row r="100">
          <cell r="N100">
            <v>1523</v>
          </cell>
        </row>
        <row r="101">
          <cell r="N101">
            <v>2033</v>
          </cell>
        </row>
        <row r="102">
          <cell r="N102">
            <v>1007.6500000000001</v>
          </cell>
        </row>
        <row r="103">
          <cell r="N103">
            <v>-200</v>
          </cell>
        </row>
        <row r="104">
          <cell r="N104">
            <v>-100</v>
          </cell>
        </row>
        <row r="105">
          <cell r="N105">
            <v>-100</v>
          </cell>
        </row>
        <row r="106">
          <cell r="N106">
            <v>328</v>
          </cell>
        </row>
        <row r="107">
          <cell r="N107">
            <v>611</v>
          </cell>
        </row>
        <row r="108">
          <cell r="N108">
            <v>1175</v>
          </cell>
        </row>
        <row r="109">
          <cell r="N109">
            <v>2345</v>
          </cell>
        </row>
        <row r="110">
          <cell r="N110">
            <v>1376</v>
          </cell>
        </row>
        <row r="111">
          <cell r="N111">
            <v>1103</v>
          </cell>
        </row>
        <row r="112">
          <cell r="N112">
            <v>625.58</v>
          </cell>
        </row>
        <row r="113">
          <cell r="N113">
            <v>1769</v>
          </cell>
        </row>
        <row r="114">
          <cell r="N114">
            <v>2362</v>
          </cell>
        </row>
        <row r="115">
          <cell r="N115">
            <v>918</v>
          </cell>
        </row>
        <row r="116">
          <cell r="N116">
            <v>338</v>
          </cell>
        </row>
        <row r="117">
          <cell r="N117">
            <v>338</v>
          </cell>
        </row>
        <row r="118">
          <cell r="N118">
            <v>1181</v>
          </cell>
        </row>
        <row r="119">
          <cell r="N119">
            <v>2023</v>
          </cell>
        </row>
        <row r="120">
          <cell r="N120">
            <v>2379</v>
          </cell>
        </row>
        <row r="121">
          <cell r="N121">
            <v>2379</v>
          </cell>
        </row>
        <row r="122">
          <cell r="N122">
            <v>2362</v>
          </cell>
        </row>
        <row r="123">
          <cell r="N123">
            <v>2400</v>
          </cell>
        </row>
        <row r="124">
          <cell r="N124">
            <v>2922</v>
          </cell>
        </row>
        <row r="125">
          <cell r="N125">
            <v>450</v>
          </cell>
        </row>
        <row r="126">
          <cell r="N126">
            <v>652</v>
          </cell>
        </row>
        <row r="127">
          <cell r="N127">
            <v>432</v>
          </cell>
        </row>
        <row r="128">
          <cell r="N128">
            <v>974</v>
          </cell>
        </row>
        <row r="129">
          <cell r="N129">
            <v>638</v>
          </cell>
        </row>
        <row r="130">
          <cell r="N130">
            <v>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C16"/>
  <sheetViews>
    <sheetView showGridLines="0" tabSelected="1" workbookViewId="0" topLeftCell="A1">
      <selection activeCell="B7" sqref="B7"/>
    </sheetView>
  </sheetViews>
  <sheetFormatPr defaultColWidth="11.421875" defaultRowHeight="12.75"/>
  <cols>
    <col min="1" max="1" width="43.00390625" style="1" customWidth="1"/>
    <col min="2" max="3" width="20.421875" style="1" customWidth="1"/>
    <col min="4" max="4" width="25.421875" style="1" bestFit="1" customWidth="1"/>
    <col min="5" max="5" width="31.00390625" style="1" bestFit="1" customWidth="1"/>
    <col min="6" max="6" width="36.28125" style="1" bestFit="1" customWidth="1"/>
    <col min="7" max="16384" width="11.421875" style="1" customWidth="1"/>
  </cols>
  <sheetData>
    <row r="1" ht="57" customHeight="1"/>
    <row r="2" spans="1:3" ht="15">
      <c r="A2" s="107" t="s">
        <v>26</v>
      </c>
      <c r="B2" s="108"/>
      <c r="C2" s="2"/>
    </row>
    <row r="3" spans="1:3" ht="16.5" customHeight="1">
      <c r="A3" s="105" t="s">
        <v>0</v>
      </c>
      <c r="B3" s="103" t="s">
        <v>1</v>
      </c>
      <c r="C3" s="109"/>
    </row>
    <row r="4" spans="1:3" ht="25.5" customHeight="1">
      <c r="A4" s="85" t="s">
        <v>2</v>
      </c>
      <c r="B4" s="86"/>
      <c r="C4" s="104" t="s">
        <v>27</v>
      </c>
    </row>
    <row r="5" spans="1:3" ht="20.25" customHeight="1">
      <c r="A5" s="87" t="s">
        <v>24</v>
      </c>
      <c r="B5" s="88">
        <v>0.03</v>
      </c>
      <c r="C5" s="89"/>
    </row>
    <row r="6" spans="1:3" ht="20.25" customHeight="1">
      <c r="A6" s="87" t="s">
        <v>25</v>
      </c>
      <c r="B6" s="90">
        <v>36</v>
      </c>
      <c r="C6" s="91"/>
    </row>
    <row r="7" spans="1:3" ht="20.25" customHeight="1">
      <c r="A7" s="92" t="s">
        <v>23</v>
      </c>
      <c r="B7" s="93">
        <v>90</v>
      </c>
      <c r="C7" s="94">
        <v>90</v>
      </c>
    </row>
    <row r="8" spans="1:3" ht="20.25" customHeight="1">
      <c r="A8" s="87" t="s">
        <v>32</v>
      </c>
      <c r="B8" s="95">
        <v>1.15</v>
      </c>
      <c r="C8" s="96">
        <v>1.15</v>
      </c>
    </row>
    <row r="9" spans="1:3" ht="20.25" customHeight="1">
      <c r="A9" s="97" t="s">
        <v>3</v>
      </c>
      <c r="B9" s="98">
        <v>1.33</v>
      </c>
      <c r="C9" s="96">
        <v>1.33</v>
      </c>
    </row>
    <row r="10" spans="1:3" ht="25.5" customHeight="1">
      <c r="A10" s="85" t="s">
        <v>4</v>
      </c>
      <c r="B10" s="86"/>
      <c r="C10" s="104" t="s">
        <v>30</v>
      </c>
    </row>
    <row r="11" spans="1:3" ht="20.25" customHeight="1">
      <c r="A11" s="87" t="s">
        <v>35</v>
      </c>
      <c r="B11" s="95">
        <v>0.05</v>
      </c>
      <c r="C11" s="99">
        <v>0.05</v>
      </c>
    </row>
    <row r="12" spans="1:3" ht="20.25" customHeight="1">
      <c r="A12" s="87" t="s">
        <v>34</v>
      </c>
      <c r="B12" s="95">
        <v>-0.2</v>
      </c>
      <c r="C12" s="99">
        <v>-0.2</v>
      </c>
    </row>
    <row r="13" spans="1:3" ht="27" customHeight="1">
      <c r="A13" s="100" t="s">
        <v>31</v>
      </c>
      <c r="B13" s="101">
        <v>-200</v>
      </c>
      <c r="C13" s="102"/>
    </row>
    <row r="14" spans="1:3" ht="15.75" customHeight="1">
      <c r="A14" s="118" t="s">
        <v>5</v>
      </c>
      <c r="B14" s="3"/>
      <c r="C14" s="106"/>
    </row>
    <row r="15" spans="1:3" ht="11.25">
      <c r="A15" s="119" t="s">
        <v>6</v>
      </c>
      <c r="B15" s="110"/>
      <c r="C15" s="111"/>
    </row>
    <row r="16" spans="1:3" ht="11.25">
      <c r="A16" s="120" t="s">
        <v>7</v>
      </c>
      <c r="B16" s="112"/>
      <c r="C16" s="106"/>
    </row>
    <row r="18" ht="11.25"/>
    <row r="19" ht="11.25"/>
    <row r="20" ht="11.25"/>
    <row r="21" ht="11.25"/>
  </sheetData>
  <sheetProtection sheet="1" objects="1" scenarios="1" selectLockedCells="1"/>
  <dataValidations count="13">
    <dataValidation type="decimal" operator="greaterThanOrEqual" allowBlank="1" showInputMessage="1" showErrorMessage="1" error="Der Zuschlag für die Betreuung während der Randzeiten (Früh- und/oder Spätdiest) muss mindestens 5%  des Halbtagestarifes betragen." sqref="B11">
      <formula1>0.05</formula1>
    </dataValidation>
    <dataValidation type="decimal" allowBlank="1" showInputMessage="1" showErrorMessage="1" error="Der Abschlag pro weiterem betreuten Kind darf darf maximal 20%  des Halbtagestarifes betragen." sqref="B12">
      <formula1>-0.2</formula1>
      <formula2>0</formula2>
    </dataValidation>
    <dataValidation type="whole" operator="equal" allowBlank="1" showInputMessage="1" showErrorMessage="1" error="200,-- Euro lt. EB-Verordnung" sqref="B13">
      <formula1>200</formula1>
    </dataValidation>
    <dataValidation type="decimal" operator="greaterThanOrEqual" allowBlank="1" showInputMessage="1" showErrorMessage="1" error="Der Höchstbeitrag für die Betreuung während der Mindestöffnungszeit muss mindestens 115% des Halbtagestarifes betragen." sqref="B8">
      <formula1>1.15</formula1>
    </dataValidation>
    <dataValidation type="decimal" operator="greaterThanOrEqual" allowBlank="1" showInputMessage="1" showErrorMessage="1" error="Der Höchstbeitrag für die ganztägige Betreuung muss mindestens 133% des Halbtagestarifes betragen." sqref="B9">
      <formula1>1.33</formula1>
    </dataValidation>
    <dataValidation type="whole" operator="greaterThanOrEqual" allowBlank="1" showInputMessage="1" showErrorMessage="1" error="Der Höchstbeitrag für Halbtagsbetreuung ohne Mittagsbetreuung muss mindestens 90,-- Euro betragen." sqref="B7">
      <formula1>90</formula1>
    </dataValidation>
    <dataValidation type="decimal" operator="equal" allowBlank="1" showInputMessage="1" showErrorMessage="1" error="Achtung - 36,-- Euro für das Arbeitsjahr 07/08" sqref="B6">
      <formula1>36</formula1>
    </dataValidation>
    <dataValidation type="decimal" operator="equal" allowBlank="1" showInputMessage="1" showErrorMessage="1" error="Der Anteil des Elternbeitrags beträgt 3% der Berechnungsgrundlage." sqref="B5">
      <formula1>0.03</formula1>
    </dataValidation>
    <dataValidation type="whole" operator="equal" allowBlank="1" showInputMessage="1" showErrorMessage="1" sqref="C7">
      <formula1>90</formula1>
    </dataValidation>
    <dataValidation type="decimal" operator="equal" allowBlank="1" showInputMessage="1" showErrorMessage="1" sqref="C8">
      <formula1>1.15</formula1>
    </dataValidation>
    <dataValidation type="decimal" operator="equal" allowBlank="1" showInputMessage="1" showErrorMessage="1" sqref="C9">
      <formula1>1.33</formula1>
    </dataValidation>
    <dataValidation type="decimal" operator="equal" allowBlank="1" showInputMessage="1" showErrorMessage="1" sqref="C11">
      <formula1>0.05</formula1>
    </dataValidation>
    <dataValidation type="decimal" operator="equal" allowBlank="1" showInputMessage="1" showErrorMessage="1" sqref="C12">
      <formula1>-0.2</formula1>
    </dataValidation>
  </dataValidations>
  <printOptions horizontalCentered="1"/>
  <pageMargins left="0.26" right="0.15748031496062992" top="1.01" bottom="0.2362204724409449" header="0.15748031496062992" footer="0.1574803149606299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96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2.57421875" style="7" customWidth="1"/>
    <col min="2" max="2" width="58.28125" style="7" customWidth="1"/>
    <col min="3" max="3" width="14.421875" style="7" customWidth="1"/>
    <col min="4" max="4" width="11.00390625" style="7" hidden="1" customWidth="1"/>
    <col min="5" max="5" width="9.28125" style="7" customWidth="1"/>
    <col min="6" max="6" width="12.421875" style="7" customWidth="1"/>
    <col min="7" max="7" width="7.7109375" style="7" customWidth="1"/>
    <col min="8" max="8" width="11.421875" style="7" customWidth="1"/>
    <col min="9" max="9" width="15.28125" style="7" customWidth="1"/>
    <col min="10" max="11" width="11.421875" style="7" customWidth="1"/>
    <col min="12" max="12" width="8.8515625" style="7" customWidth="1"/>
    <col min="13" max="16384" width="11.421875" style="7" customWidth="1"/>
  </cols>
  <sheetData>
    <row r="1" spans="1:5" ht="57" customHeight="1">
      <c r="A1" s="113"/>
      <c r="B1" s="113"/>
      <c r="C1" s="113"/>
      <c r="D1" s="113"/>
      <c r="E1" s="113"/>
    </row>
    <row r="2" spans="1:14" ht="12">
      <c r="A2" s="117" t="s">
        <v>28</v>
      </c>
      <c r="B2" s="114"/>
      <c r="C2" s="115" t="s">
        <v>0</v>
      </c>
      <c r="D2" s="115"/>
      <c r="E2" s="116" t="s">
        <v>1</v>
      </c>
      <c r="F2" s="8"/>
      <c r="I2" s="9"/>
      <c r="J2" s="8"/>
      <c r="K2" s="8"/>
      <c r="N2" s="10"/>
    </row>
    <row r="3" spans="1:5" ht="12" customHeight="1">
      <c r="A3" s="11" t="str">
        <f>Grundeinstellungen!A5</f>
        <v>Anteil Elternbeitrag von Berechnungsgrundlage</v>
      </c>
      <c r="B3" s="12"/>
      <c r="C3" s="13"/>
      <c r="D3" s="14"/>
      <c r="E3" s="122">
        <f>Grundeinstellungen!B5</f>
        <v>0.03</v>
      </c>
    </row>
    <row r="4" spans="1:5" ht="12" customHeight="1">
      <c r="A4" s="15" t="str">
        <f>Grundeinstellungen!A6</f>
        <v>Mindestbeitrag</v>
      </c>
      <c r="B4" s="16"/>
      <c r="C4" s="17"/>
      <c r="D4" s="18"/>
      <c r="E4" s="4">
        <f>Grundeinstellungen!B6</f>
        <v>36</v>
      </c>
    </row>
    <row r="5" spans="1:5" ht="12" customHeight="1">
      <c r="A5" s="11" t="str">
        <f>Grundeinstellungen!A7</f>
        <v>Höchstbeitrag - halbtags (=100%)</v>
      </c>
      <c r="B5" s="12"/>
      <c r="C5" s="13"/>
      <c r="D5" s="19"/>
      <c r="E5" s="123">
        <f>Grundeinstellungen!B7</f>
        <v>90</v>
      </c>
    </row>
    <row r="6" spans="1:5" ht="12">
      <c r="A6" s="20" t="str">
        <f>Grundeinstellungen!A8</f>
        <v>Höchstbeitrag - Mindestöffnungszeit </v>
      </c>
      <c r="B6" s="21"/>
      <c r="C6" s="22">
        <f>E5*E6</f>
        <v>103.49999999999999</v>
      </c>
      <c r="D6" s="23"/>
      <c r="E6" s="5">
        <f>Grundeinstellungen!B8</f>
        <v>1.15</v>
      </c>
    </row>
    <row r="7" spans="1:5" ht="12">
      <c r="A7" s="20" t="str">
        <f>Grundeinstellungen!A9</f>
        <v>Höchstbeitrag - ganztags</v>
      </c>
      <c r="B7" s="21"/>
      <c r="C7" s="22">
        <f>E5*E7</f>
        <v>119.7</v>
      </c>
      <c r="D7" s="23"/>
      <c r="E7" s="5">
        <f>Grundeinstellungen!B9</f>
        <v>1.33</v>
      </c>
    </row>
    <row r="8" spans="1:5" ht="12" customHeight="1">
      <c r="A8" s="20" t="str">
        <f>Grundeinstellungen!A11</f>
        <v>Zuschlag je Randzeit</v>
      </c>
      <c r="B8" s="24"/>
      <c r="C8" s="25"/>
      <c r="D8" s="23"/>
      <c r="E8" s="5">
        <f>Grundeinstellungen!B11</f>
        <v>0.05</v>
      </c>
    </row>
    <row r="9" spans="1:5" ht="12" customHeight="1">
      <c r="A9" s="20" t="str">
        <f>Grundeinstellungen!A12</f>
        <v>Abschlag pro weiterem betreuten Kind </v>
      </c>
      <c r="B9" s="21"/>
      <c r="C9" s="25"/>
      <c r="D9" s="23"/>
      <c r="E9" s="5">
        <f>Grundeinstellungen!B12</f>
        <v>-0.2</v>
      </c>
    </row>
    <row r="10" spans="1:5" ht="12">
      <c r="A10" s="129" t="str">
        <f>Grundeinstellungen!A13</f>
        <v>Abschlag pro weiterem nicht selbsterhaltungsfähigem Kind im Haushalt</v>
      </c>
      <c r="B10" s="130"/>
      <c r="C10" s="26"/>
      <c r="D10" s="27"/>
      <c r="E10" s="6">
        <f>Grundeinstellungen!B13</f>
        <v>-200</v>
      </c>
    </row>
    <row r="11" spans="1:5" s="8" customFormat="1" ht="9.75" customHeight="1">
      <c r="A11" s="28"/>
      <c r="B11" s="29"/>
      <c r="C11" s="30"/>
      <c r="D11" s="30"/>
      <c r="E11" s="31"/>
    </row>
    <row r="12" spans="1:5" s="8" customFormat="1" ht="16.5" customHeight="1">
      <c r="A12" s="84" t="s">
        <v>8</v>
      </c>
      <c r="B12" s="32"/>
      <c r="C12" s="33"/>
      <c r="D12" s="33"/>
      <c r="E12" s="34"/>
    </row>
    <row r="13" spans="1:5" s="8" customFormat="1" ht="16.5" customHeight="1">
      <c r="A13" s="35"/>
      <c r="B13" s="36" t="s">
        <v>29</v>
      </c>
      <c r="C13" s="37"/>
      <c r="D13" s="37"/>
      <c r="E13" s="38"/>
    </row>
    <row r="14" spans="1:5" ht="16.5" customHeight="1">
      <c r="A14" s="39" t="s">
        <v>9</v>
      </c>
      <c r="B14" s="40" t="s">
        <v>10</v>
      </c>
      <c r="C14" s="41"/>
      <c r="D14" s="42"/>
      <c r="E14" s="43"/>
    </row>
    <row r="15" spans="1:5" ht="16.5" customHeight="1">
      <c r="A15" s="28"/>
      <c r="B15" s="44" t="s">
        <v>11</v>
      </c>
      <c r="C15" s="45"/>
      <c r="D15" s="46">
        <v>1</v>
      </c>
      <c r="E15" s="47">
        <f>IF($D$15=1,1,0)</f>
        <v>1</v>
      </c>
    </row>
    <row r="16" spans="1:5" ht="16.5" customHeight="1">
      <c r="A16" s="28"/>
      <c r="B16" s="48" t="s">
        <v>12</v>
      </c>
      <c r="C16" s="49"/>
      <c r="D16" s="50"/>
      <c r="E16" s="51">
        <f>IF($D$15=2,E6,0)</f>
        <v>0</v>
      </c>
    </row>
    <row r="17" spans="1:5" ht="16.5" customHeight="1">
      <c r="A17" s="52"/>
      <c r="B17" s="53" t="s">
        <v>13</v>
      </c>
      <c r="C17" s="54"/>
      <c r="D17" s="55"/>
      <c r="E17" s="56">
        <f>IF($D$15=3,E7,0)</f>
        <v>0</v>
      </c>
    </row>
    <row r="18" spans="1:5" ht="16.5" customHeight="1">
      <c r="A18" s="52"/>
      <c r="B18" s="53" t="s">
        <v>14</v>
      </c>
      <c r="C18" s="131">
        <v>0</v>
      </c>
      <c r="D18" s="55"/>
      <c r="E18" s="57">
        <f>C18*E8</f>
        <v>0</v>
      </c>
    </row>
    <row r="19" spans="1:6" ht="16.5" customHeight="1">
      <c r="A19" s="52"/>
      <c r="B19" s="58" t="s">
        <v>15</v>
      </c>
      <c r="C19" s="59"/>
      <c r="D19" s="55" t="b">
        <v>0</v>
      </c>
      <c r="E19" s="57">
        <f>IF($D$19,E9,0)</f>
        <v>0</v>
      </c>
      <c r="F19" s="60"/>
    </row>
    <row r="20" spans="1:5" ht="16.5" customHeight="1">
      <c r="A20" s="61"/>
      <c r="B20" s="79" t="s">
        <v>16</v>
      </c>
      <c r="C20" s="62"/>
      <c r="D20" s="63"/>
      <c r="E20" s="64">
        <f>E15+E16+E17+E18+E19</f>
        <v>1</v>
      </c>
    </row>
    <row r="21" spans="1:5" ht="16.5" customHeight="1">
      <c r="A21" s="39" t="s">
        <v>17</v>
      </c>
      <c r="B21" s="40" t="s">
        <v>18</v>
      </c>
      <c r="C21" s="80">
        <v>1200</v>
      </c>
      <c r="D21" s="65"/>
      <c r="E21" s="66"/>
    </row>
    <row r="22" spans="1:5" ht="16.5" customHeight="1">
      <c r="A22" s="67"/>
      <c r="B22" s="58" t="s">
        <v>33</v>
      </c>
      <c r="C22" s="59">
        <v>0</v>
      </c>
      <c r="D22" s="68"/>
      <c r="E22" s="124">
        <f>IF(C22&gt;0,C22*E10,0)</f>
        <v>0</v>
      </c>
    </row>
    <row r="23" spans="1:5" ht="16.5" customHeight="1">
      <c r="A23" s="61"/>
      <c r="B23" s="79" t="s">
        <v>19</v>
      </c>
      <c r="C23" s="62"/>
      <c r="D23" s="63"/>
      <c r="E23" s="81">
        <f>C21+E22</f>
        <v>1200</v>
      </c>
    </row>
    <row r="24" spans="1:5" ht="16.5" customHeight="1" thickBot="1">
      <c r="A24" s="82" t="s">
        <v>20</v>
      </c>
      <c r="B24" s="69"/>
      <c r="C24" s="69"/>
      <c r="D24" s="70"/>
      <c r="E24" s="83">
        <f>IF(E23*E3*E20&lt;E4,E4,IF(E23*E3*E20&gt;E5*E20,E5*E20,E23*E3*E20))</f>
        <v>36</v>
      </c>
    </row>
    <row r="25" spans="1:5" ht="15.75" customHeight="1" thickTop="1">
      <c r="A25" s="121" t="s">
        <v>5</v>
      </c>
      <c r="B25" s="1"/>
      <c r="C25" s="1"/>
      <c r="D25" s="60"/>
      <c r="E25" s="71"/>
    </row>
    <row r="26" spans="1:5" ht="12">
      <c r="A26" s="125" t="s">
        <v>21</v>
      </c>
      <c r="B26" s="126"/>
      <c r="C26" s="126"/>
      <c r="D26" s="72"/>
      <c r="E26" s="73"/>
    </row>
    <row r="27" spans="1:5" ht="12">
      <c r="A27" s="127" t="s">
        <v>22</v>
      </c>
      <c r="B27" s="128"/>
      <c r="C27" s="128"/>
      <c r="D27" s="74"/>
      <c r="E27" s="75"/>
    </row>
    <row r="28" spans="2:11" ht="12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 ht="12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 ht="12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 ht="12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 ht="12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84" ht="12">
      <c r="I84" s="77"/>
    </row>
    <row r="85" ht="12">
      <c r="I85" s="77"/>
    </row>
    <row r="86" ht="12">
      <c r="I86" s="77"/>
    </row>
    <row r="87" ht="12">
      <c r="I87" s="77"/>
    </row>
    <row r="88" ht="12">
      <c r="I88" s="77"/>
    </row>
    <row r="89" ht="12">
      <c r="I89" s="77"/>
    </row>
    <row r="90" ht="12">
      <c r="I90" s="78"/>
    </row>
    <row r="91" ht="12">
      <c r="I91" s="78"/>
    </row>
    <row r="92" ht="12">
      <c r="I92" s="78"/>
    </row>
    <row r="93" ht="12">
      <c r="I93" s="78"/>
    </row>
    <row r="94" ht="12">
      <c r="I94" s="78"/>
    </row>
    <row r="95" ht="12">
      <c r="I95" s="78"/>
    </row>
    <row r="96" ht="12">
      <c r="I96" s="78"/>
    </row>
  </sheetData>
  <sheetProtection sheet="1" objects="1" scenarios="1" selectLockedCells="1"/>
  <protectedRanges>
    <protectedRange sqref="C21:D21 C8:D13 E8:E10 C15:D19 C3:E7" name="Bereich1"/>
  </protectedRanges>
  <mergeCells count="3">
    <mergeCell ref="A26:C26"/>
    <mergeCell ref="A27:C27"/>
    <mergeCell ref="A10:B10"/>
  </mergeCells>
  <conditionalFormatting sqref="C3:E4">
    <cfRule type="cellIs" priority="1" dxfId="0" operator="greaterThan" stopIfTrue="1">
      <formula>0</formula>
    </cfRule>
  </conditionalFormatting>
  <dataValidations count="7">
    <dataValidation type="whole" allowBlank="1" showInputMessage="1" showErrorMessage="1" error="Es sind nur die Werte 0 oder 20 zulässig!&#10;(0=keine weiteren Geschwister im gleichen Haushalt&#10;1,2,3....= 1,2,3,...weitere Kinder im Haushalt)" sqref="C22:D22">
      <formula1>0</formula1>
      <formula2>20</formula2>
    </dataValidation>
    <dataValidation type="decimal" operator="greaterThanOrEqual" allowBlank="1" showInputMessage="1" showErrorMessage="1" sqref="C21">
      <formula1>0</formula1>
    </dataValidation>
    <dataValidation type="decimal" allowBlank="1" showInputMessage="1" showErrorMessage="1" sqref="D7:E7 C8:E8">
      <formula1>0</formula1>
      <formula2>2</formula2>
    </dataValidation>
    <dataValidation type="whole" operator="greaterThan" allowBlank="1" showInputMessage="1" showErrorMessage="1" sqref="C4:E4">
      <formula1>-1</formula1>
    </dataValidation>
    <dataValidation type="decimal" allowBlank="1" showInputMessage="1" showErrorMessage="1" sqref="E3 C5:D5">
      <formula1>0.02</formula1>
      <formula2>0.1</formula2>
    </dataValidation>
    <dataValidation type="whole" operator="greaterThan" allowBlank="1" showInputMessage="1" showErrorMessage="1" sqref="C3:D3 E5">
      <formula1>50</formula1>
    </dataValidation>
    <dataValidation type="whole" allowBlank="1" showInputMessage="1" showErrorMessage="1" error="Es sind nur die Werte 0, 1 oder 2 zulässig!&#10;(0=keine Randzeit, 1=entweder Früh- oder Spätdienst, 2=Früh- und Spätdienst)" sqref="C18">
      <formula1>0</formula1>
      <formula2>2</formula2>
    </dataValidation>
  </dataValidations>
  <printOptions horizontalCentered="1"/>
  <pageMargins left="0.23" right="0.2755905511811024" top="1.34" bottom="0.984251968503937" header="0.3" footer="0.5118110236220472"/>
  <pageSetup horizontalDpi="600" verticalDpi="600" orientation="portrait" paperSize="9" r:id="rId3"/>
  <rowBreaks count="1" manualBreakCount="1">
    <brk id="3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</dc:creator>
  <cp:keywords/>
  <dc:description/>
  <cp:lastModifiedBy>Land OÖ</cp:lastModifiedBy>
  <cp:lastPrinted>2007-04-16T11:24:57Z</cp:lastPrinted>
  <dcterms:created xsi:type="dcterms:W3CDTF">1999-06-02T10:03:30Z</dcterms:created>
  <dcterms:modified xsi:type="dcterms:W3CDTF">2007-06-12T12:09:40Z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